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760"/>
  </bookViews>
  <sheets>
    <sheet name="1 кв." sheetId="10" r:id="rId1"/>
  </sheets>
  <calcPr calcId="124519"/>
</workbook>
</file>

<file path=xl/calcChain.xml><?xml version="1.0" encoding="utf-8"?>
<calcChain xmlns="http://schemas.openxmlformats.org/spreadsheetml/2006/main">
  <c r="G46" i="10"/>
  <c r="G107" l="1"/>
  <c r="F107"/>
  <c r="G105"/>
  <c r="F105"/>
  <c r="G98"/>
  <c r="F98"/>
  <c r="G90"/>
  <c r="F90"/>
  <c r="G87"/>
  <c r="F87"/>
  <c r="G85"/>
  <c r="F85"/>
  <c r="G83"/>
  <c r="F83"/>
  <c r="G76"/>
  <c r="F76"/>
  <c r="G72"/>
  <c r="F72"/>
  <c r="G67"/>
  <c r="F67"/>
  <c r="G61"/>
  <c r="F61"/>
  <c r="G56"/>
  <c r="F56"/>
  <c r="G53"/>
  <c r="F53"/>
  <c r="F46"/>
  <c r="G44"/>
  <c r="F44"/>
  <c r="G40"/>
  <c r="F40"/>
  <c r="G33"/>
  <c r="F33"/>
  <c r="G26"/>
  <c r="F26"/>
  <c r="G21"/>
  <c r="F21"/>
  <c r="G19"/>
  <c r="F19"/>
  <c r="G13"/>
  <c r="F13"/>
  <c r="G7"/>
  <c r="F7"/>
  <c r="F6" s="1"/>
  <c r="G58" l="1"/>
  <c r="G18"/>
  <c r="F18"/>
  <c r="G6"/>
  <c r="F58"/>
  <c r="F113" s="1"/>
  <c r="G113" l="1"/>
</calcChain>
</file>

<file path=xl/sharedStrings.xml><?xml version="1.0" encoding="utf-8"?>
<sst xmlns="http://schemas.openxmlformats.org/spreadsheetml/2006/main" count="225" uniqueCount="137">
  <si>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</si>
  <si>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</si>
  <si>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</si>
  <si>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1.2.Подпрограмма «Организация библиотечного обслуживания населения»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</si>
  <si>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</si>
  <si>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</si>
  <si>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</si>
  <si>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</si>
  <si>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2.6.Подпрограмма  «Социальная поддержка граждан»</t>
  </si>
  <si>
    <t>3. Муниципальная Программа «Развитие территории поселения»</t>
  </si>
  <si>
    <t>3.1.Подпрограмма  «Ремонт и содержание муниципальных дорог»</t>
  </si>
  <si>
    <t>ЦСР</t>
  </si>
  <si>
    <t>2.5.Подпрограмма   «Защита населения и территории поселения от чрезвычайных ситуаций и обеспечение первичных мер пожарной безопасности»</t>
  </si>
  <si>
    <t>2.8.Подпрограмма  «Финансовое обеспечение  муниципальных образований Воронежской области для исполнения переданных полномочий»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</si>
  <si>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</si>
  <si>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</si>
  <si>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</si>
  <si>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</si>
  <si>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</si>
  <si>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</si>
  <si>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</si>
  <si>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16 6 01 90470</t>
  </si>
  <si>
    <t>16 8 01 51180</t>
  </si>
  <si>
    <t>19 0 00 00000</t>
  </si>
  <si>
    <t>19 2 01 90670</t>
  </si>
  <si>
    <t>19 3 01 90800</t>
  </si>
  <si>
    <t>11 0 00 00000</t>
  </si>
  <si>
    <t>11 2 01 85190</t>
  </si>
  <si>
    <t>19 1 01 81290</t>
  </si>
  <si>
    <t>19 1 01 S8850</t>
  </si>
  <si>
    <t>16 3 01 00590</t>
  </si>
  <si>
    <t>4. Муниципальная Программа «Развитие и поддержка малого и среднего предпринимательства»</t>
  </si>
  <si>
    <t>19 2 01 S8670</t>
  </si>
  <si>
    <t>Рз Пр</t>
  </si>
  <si>
    <t>Вр</t>
  </si>
  <si>
    <t>0801</t>
  </si>
  <si>
    <t>0102</t>
  </si>
  <si>
    <t>11 1 01 00000</t>
  </si>
  <si>
    <t>11 2 01 00000</t>
  </si>
  <si>
    <t>0104</t>
  </si>
  <si>
    <t>16 3 00 00000</t>
  </si>
  <si>
    <t>16 2 00 00000</t>
  </si>
  <si>
    <t>0113</t>
  </si>
  <si>
    <t>16 3 02 90200</t>
  </si>
  <si>
    <t>16 4 00 00000</t>
  </si>
  <si>
    <t>0111</t>
  </si>
  <si>
    <t>1301</t>
  </si>
  <si>
    <t>16 5 00 00000</t>
  </si>
  <si>
    <t>0309</t>
  </si>
  <si>
    <t>16 5 0191430</t>
  </si>
  <si>
    <t>0314</t>
  </si>
  <si>
    <t>1001</t>
  </si>
  <si>
    <t>0412</t>
  </si>
  <si>
    <t>16 8 00 00000</t>
  </si>
  <si>
    <t>0203</t>
  </si>
  <si>
    <t>19 1 00 00000</t>
  </si>
  <si>
    <t>0409</t>
  </si>
  <si>
    <t>19 3 00 00000</t>
  </si>
  <si>
    <t>0503</t>
  </si>
  <si>
    <t>0107</t>
  </si>
  <si>
    <t>1101</t>
  </si>
  <si>
    <t>16 7 01 90410</t>
  </si>
  <si>
    <t>19 2 00 00000</t>
  </si>
  <si>
    <t>99 1 01 92070</t>
  </si>
  <si>
    <t>16 5 01 91430</t>
  </si>
  <si>
    <t>19 4 00 00000</t>
  </si>
  <si>
    <t>19 8 00 00000</t>
  </si>
  <si>
    <t>05 1 01 90390</t>
  </si>
  <si>
    <t>05 0 00 00000</t>
  </si>
  <si>
    <t>19 8 01 L5760</t>
  </si>
  <si>
    <t>2.7.Подпрограмма  «Обеспечение условий для развития на территории поселения физической культуры и массового спорта»</t>
  </si>
  <si>
    <t>2.9.Подпрограмма « Градостроительная деятельность поселения»</t>
  </si>
  <si>
    <t>16 9 01 90850</t>
  </si>
  <si>
    <t>19 9 00 00000</t>
  </si>
  <si>
    <t>19 9 0188690</t>
  </si>
  <si>
    <t xml:space="preserve"> Непрограммные расходы органов местного самоуправления</t>
  </si>
  <si>
    <t>19 4 01  90600</t>
  </si>
  <si>
    <t>04 1 0198500</t>
  </si>
  <si>
    <t>0502</t>
  </si>
  <si>
    <t>19 7 01 90500</t>
  </si>
  <si>
    <t>19 5 01  90700</t>
  </si>
  <si>
    <t>19 6 01  91220</t>
  </si>
  <si>
    <t>19 8 01  L5760</t>
  </si>
  <si>
    <t>24 0 00 00000</t>
  </si>
  <si>
    <t>24 2 01 81290</t>
  </si>
  <si>
    <t>24 2 01  S8850</t>
  </si>
  <si>
    <t>19 8 01 90520</t>
  </si>
  <si>
    <t>16 7 01 S8790</t>
  </si>
  <si>
    <t>19 4 01 S8530</t>
  </si>
  <si>
    <t>19 4 01 S8910</t>
  </si>
  <si>
    <t>3.1.Подпрограмма  «Развитие сети уличного освещения»</t>
  </si>
  <si>
    <t>3.2.Подпрограмма «Благоустройство территории поселения»</t>
  </si>
  <si>
    <t xml:space="preserve">3.3.Подпрограмма «Содержание мест захоронения и ремонт военно-мемориальных объектов»  </t>
  </si>
  <si>
    <t xml:space="preserve">3.4.Подпрограмма «Озеленение территории поселения»  </t>
  </si>
  <si>
    <t>3.6.Подпрограмма "Реконструкция, ремонт сетей и объектов водоснабжения"</t>
  </si>
  <si>
    <t>3.7.Подпрограмма "Благоустройство мест массового отдыха"</t>
  </si>
  <si>
    <t xml:space="preserve">3.8.Подпрограмма «Осуществление муниципального земельного контроля  в границах поселения» </t>
  </si>
  <si>
    <t>4. Муниципальная программа «Использование  и охрана земель на территории  Почепского  сельского поселения»</t>
  </si>
  <si>
    <t>4.1 Мероприятия по повышение эффективности использования и охраны земель на территории поселения</t>
  </si>
  <si>
    <t>5. Муниципальная программа «Развитие транспортной системы»</t>
  </si>
  <si>
    <t xml:space="preserve">В С Е Г О    </t>
  </si>
  <si>
    <t xml:space="preserve">2.1. Подпрограмма «Функционирование высшего должностного лица местной администрации»                                                                                </t>
  </si>
  <si>
    <r>
      <t xml:space="preserve">5.2 Подпрограмма «Капитальный ремонт и ремонт автомобильных дорог общего пользования местного значения на территории Почепского сельского поселения»                                                             </t>
    </r>
    <r>
      <rPr>
        <sz val="12"/>
        <color rgb="FF7030A0"/>
        <rFont val="Times New Roman"/>
        <family val="1"/>
        <charset val="204"/>
      </rPr>
      <t xml:space="preserve">  </t>
    </r>
    <r>
      <rPr>
        <sz val="12"/>
        <color rgb="FF000000"/>
        <rFont val="Times New Roman"/>
        <family val="1"/>
        <charset val="204"/>
      </rPr>
      <t xml:space="preserve">                                           </t>
    </r>
  </si>
  <si>
    <t>11 1 01 20540</t>
  </si>
  <si>
    <t>16 7 01 20540</t>
  </si>
  <si>
    <t xml:space="preserve">3.5.Подпрограмма «Повышение энергитической эффективности и сокращение энергетических издержек в учреждениях поселения поселения»  </t>
  </si>
  <si>
    <t>благоустройство прилегающей к ДК и админ.тер.</t>
  </si>
  <si>
    <t>ОБ</t>
  </si>
  <si>
    <t>19 8 01 S8910</t>
  </si>
  <si>
    <t>ФБ</t>
  </si>
  <si>
    <t>сквер софин.</t>
  </si>
  <si>
    <t>благоустройство прил-й к ДК и админ.тер.софин.</t>
  </si>
  <si>
    <t>16 1 00 00000</t>
  </si>
  <si>
    <t>16 7 00 00000</t>
  </si>
  <si>
    <t>СФ</t>
  </si>
  <si>
    <t>19 5 00  00000</t>
  </si>
  <si>
    <t>19 6 00  00000</t>
  </si>
  <si>
    <t>19 7 00 00000</t>
  </si>
  <si>
    <t>16 9 00 00000</t>
  </si>
  <si>
    <t>детская площадка</t>
  </si>
  <si>
    <t>16 6 00 00000</t>
  </si>
  <si>
    <t>19 3 01 88050</t>
  </si>
  <si>
    <t>ВБ</t>
  </si>
  <si>
    <t>Обустр-во гражд.захоронения в с.Дмитриевка</t>
  </si>
  <si>
    <t>19 8 01 S8520</t>
  </si>
  <si>
    <t>16 7 01 70100</t>
  </si>
  <si>
    <t>РГ</t>
  </si>
  <si>
    <t>19 8 01 88490</t>
  </si>
  <si>
    <t>ОГ</t>
  </si>
  <si>
    <t>19 3 01 S8500</t>
  </si>
  <si>
    <t>19 7 02 98500</t>
  </si>
  <si>
    <t>план</t>
  </si>
  <si>
    <t>исполнено</t>
  </si>
  <si>
    <t>ОТЧЕТ</t>
  </si>
  <si>
    <t>об исполнении муниципальных программ</t>
  </si>
  <si>
    <t>за 1 квартал 2025 г.</t>
  </si>
  <si>
    <t xml:space="preserve">  Почепского сельского поселения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</si>
</sst>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B05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6" fillId="0" borderId="0" xfId="0" applyFont="1"/>
    <xf numFmtId="0" fontId="6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 wrapText="1"/>
    </xf>
    <xf numFmtId="49" fontId="7" fillId="2" borderId="2" xfId="0" applyNumberFormat="1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center" wrapText="1"/>
    </xf>
    <xf numFmtId="49" fontId="7" fillId="2" borderId="2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0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3" fontId="3" fillId="0" borderId="6" xfId="0" applyNumberFormat="1" applyFont="1" applyBorder="1" applyAlignment="1">
      <alignment horizontal="center" wrapText="1"/>
    </xf>
    <xf numFmtId="3" fontId="7" fillId="0" borderId="6" xfId="0" applyNumberFormat="1" applyFont="1" applyBorder="1" applyAlignment="1">
      <alignment horizontal="center" wrapText="1"/>
    </xf>
    <xf numFmtId="3" fontId="7" fillId="2" borderId="6" xfId="0" applyNumberFormat="1" applyFont="1" applyFill="1" applyBorder="1" applyAlignment="1">
      <alignment horizontal="center" wrapText="1"/>
    </xf>
    <xf numFmtId="3" fontId="4" fillId="0" borderId="6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wrapText="1"/>
    </xf>
    <xf numFmtId="49" fontId="9" fillId="0" borderId="6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5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49" fontId="7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7" fillId="2" borderId="0" xfId="0" applyFont="1" applyFill="1" applyBorder="1"/>
    <xf numFmtId="0" fontId="2" fillId="2" borderId="0" xfId="0" applyFont="1" applyFill="1" applyBorder="1"/>
    <xf numFmtId="0" fontId="7" fillId="2" borderId="0" xfId="0" applyFont="1" applyFill="1" applyBorder="1" applyAlignment="1">
      <alignment horizontal="right" vertical="center"/>
    </xf>
    <xf numFmtId="0" fontId="4" fillId="2" borderId="0" xfId="0" applyFont="1" applyFill="1" applyBorder="1"/>
    <xf numFmtId="164" fontId="9" fillId="2" borderId="0" xfId="0" applyNumberFormat="1" applyFont="1" applyFill="1" applyBorder="1"/>
    <xf numFmtId="164" fontId="7" fillId="2" borderId="0" xfId="0" applyNumberFormat="1" applyFont="1" applyFill="1" applyBorder="1"/>
    <xf numFmtId="164" fontId="3" fillId="2" borderId="0" xfId="0" applyNumberFormat="1" applyFont="1" applyFill="1" applyBorder="1"/>
    <xf numFmtId="0" fontId="4" fillId="2" borderId="0" xfId="0" applyFont="1" applyFill="1" applyBorder="1" applyAlignment="1">
      <alignment horizontal="right" vertical="center"/>
    </xf>
    <xf numFmtId="0" fontId="5" fillId="2" borderId="0" xfId="0" applyFont="1" applyFill="1" applyBorder="1"/>
    <xf numFmtId="0" fontId="1" fillId="2" borderId="0" xfId="0" applyFont="1" applyFill="1" applyBorder="1"/>
    <xf numFmtId="0" fontId="13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0" fontId="11" fillId="2" borderId="0" xfId="0" applyFont="1" applyFill="1"/>
    <xf numFmtId="164" fontId="10" fillId="2" borderId="0" xfId="0" applyNumberFormat="1" applyFont="1" applyFill="1" applyAlignment="1">
      <alignment horizontal="left"/>
    </xf>
    <xf numFmtId="0" fontId="17" fillId="0" borderId="0" xfId="0" applyFont="1"/>
    <xf numFmtId="0" fontId="7" fillId="0" borderId="1" xfId="0" applyFont="1" applyBorder="1" applyAlignment="1">
      <alignment wrapText="1"/>
    </xf>
    <xf numFmtId="49" fontId="16" fillId="2" borderId="2" xfId="0" applyNumberFormat="1" applyFont="1" applyFill="1" applyBorder="1" applyAlignment="1">
      <alignment horizontal="right" wrapText="1"/>
    </xf>
    <xf numFmtId="49" fontId="16" fillId="2" borderId="3" xfId="0" applyNumberFormat="1" applyFont="1" applyFill="1" applyBorder="1" applyAlignment="1">
      <alignment horizontal="right" wrapText="1"/>
    </xf>
    <xf numFmtId="49" fontId="16" fillId="2" borderId="1" xfId="0" applyNumberFormat="1" applyFont="1" applyFill="1" applyBorder="1" applyAlignment="1">
      <alignment horizontal="right" wrapText="1"/>
    </xf>
    <xf numFmtId="49" fontId="16" fillId="2" borderId="1" xfId="0" applyNumberFormat="1" applyFont="1" applyFill="1" applyBorder="1" applyAlignment="1">
      <alignment horizontal="right" vertical="center" wrapText="1"/>
    </xf>
    <xf numFmtId="49" fontId="14" fillId="2" borderId="1" xfId="0" applyNumberFormat="1" applyFont="1" applyFill="1" applyBorder="1" applyAlignment="1">
      <alignment horizontal="right" wrapText="1"/>
    </xf>
    <xf numFmtId="49" fontId="14" fillId="2" borderId="1" xfId="0" applyNumberFormat="1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18" fillId="0" borderId="0" xfId="0" applyNumberFormat="1" applyFont="1"/>
    <xf numFmtId="0" fontId="7" fillId="2" borderId="2" xfId="0" applyFont="1" applyFill="1" applyBorder="1" applyAlignment="1">
      <alignment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right" wrapText="1"/>
    </xf>
    <xf numFmtId="0" fontId="6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9"/>
  <sheetViews>
    <sheetView tabSelected="1" workbookViewId="0">
      <selection activeCell="I22" sqref="I22"/>
    </sheetView>
  </sheetViews>
  <sheetFormatPr defaultRowHeight="15.75"/>
  <cols>
    <col min="1" max="1" width="88.85546875" style="4" customWidth="1"/>
    <col min="2" max="2" width="6.140625" style="52" customWidth="1"/>
    <col min="3" max="3" width="7.85546875" style="52" customWidth="1"/>
    <col min="4" max="4" width="19.7109375" style="4" customWidth="1"/>
    <col min="5" max="5" width="9.28515625" style="52" customWidth="1"/>
    <col min="6" max="6" width="13.85546875" style="178" customWidth="1"/>
    <col min="7" max="7" width="13.140625" style="52" customWidth="1"/>
    <col min="8" max="8" width="9.28515625" style="5" customWidth="1"/>
    <col min="9" max="16384" width="9.140625" style="4"/>
  </cols>
  <sheetData>
    <row r="1" spans="1:8">
      <c r="A1" s="131" t="s">
        <v>133</v>
      </c>
      <c r="B1" s="131"/>
      <c r="C1" s="131"/>
      <c r="D1" s="131"/>
      <c r="E1" s="131"/>
      <c r="F1" s="131"/>
      <c r="G1" s="131"/>
      <c r="H1" s="129"/>
    </row>
    <row r="2" spans="1:8">
      <c r="A2" s="131" t="s">
        <v>134</v>
      </c>
      <c r="B2" s="131"/>
      <c r="C2" s="131"/>
      <c r="D2" s="131"/>
      <c r="E2" s="131"/>
      <c r="F2" s="131"/>
      <c r="G2" s="131"/>
      <c r="H2" s="129"/>
    </row>
    <row r="3" spans="1:8">
      <c r="A3" s="132" t="s">
        <v>136</v>
      </c>
      <c r="B3" s="132"/>
      <c r="C3" s="132"/>
      <c r="D3" s="132"/>
      <c r="E3" s="132"/>
      <c r="F3" s="132"/>
      <c r="G3" s="132"/>
    </row>
    <row r="4" spans="1:8">
      <c r="A4" s="133" t="s">
        <v>135</v>
      </c>
      <c r="B4" s="133"/>
      <c r="C4" s="133"/>
      <c r="D4" s="133"/>
      <c r="E4" s="133"/>
      <c r="F4" s="133"/>
      <c r="G4" s="133"/>
    </row>
    <row r="5" spans="1:8">
      <c r="A5" s="2" t="s">
        <v>0</v>
      </c>
      <c r="B5" s="72"/>
      <c r="C5" s="54" t="s">
        <v>33</v>
      </c>
      <c r="D5" s="6" t="s">
        <v>11</v>
      </c>
      <c r="E5" s="47" t="s">
        <v>34</v>
      </c>
      <c r="F5" s="54" t="s">
        <v>131</v>
      </c>
      <c r="G5" s="54" t="s">
        <v>132</v>
      </c>
      <c r="H5" s="86"/>
    </row>
    <row r="6" spans="1:8" ht="19.5" customHeight="1">
      <c r="A6" s="7" t="s">
        <v>1</v>
      </c>
      <c r="B6" s="73"/>
      <c r="C6" s="55"/>
      <c r="D6" s="8" t="s">
        <v>26</v>
      </c>
      <c r="E6" s="8"/>
      <c r="F6" s="154">
        <f>F7+F13</f>
        <v>3666.1000000000004</v>
      </c>
      <c r="G6" s="154">
        <f t="shared" ref="G6" si="0">G7+G13</f>
        <v>874.2</v>
      </c>
      <c r="H6" s="87"/>
    </row>
    <row r="7" spans="1:8">
      <c r="A7" s="134" t="s">
        <v>2</v>
      </c>
      <c r="B7" s="120"/>
      <c r="C7" s="135"/>
      <c r="D7" s="137" t="s">
        <v>37</v>
      </c>
      <c r="E7" s="137"/>
      <c r="F7" s="155">
        <f>F9+F10+F12+F11</f>
        <v>3666.1000000000004</v>
      </c>
      <c r="G7" s="155">
        <f t="shared" ref="G7" si="1">G9+G10+G12</f>
        <v>874.2</v>
      </c>
      <c r="H7" s="88"/>
    </row>
    <row r="8" spans="1:8" ht="14.25" customHeight="1">
      <c r="A8" s="134"/>
      <c r="B8" s="121"/>
      <c r="C8" s="136"/>
      <c r="D8" s="138"/>
      <c r="E8" s="138"/>
      <c r="F8" s="156"/>
      <c r="G8" s="156"/>
      <c r="H8" s="88"/>
    </row>
    <row r="9" spans="1:8">
      <c r="A9" s="9"/>
      <c r="B9" s="44"/>
      <c r="C9" s="56" t="s">
        <v>35</v>
      </c>
      <c r="D9" s="10" t="s">
        <v>14</v>
      </c>
      <c r="E9" s="10">
        <v>100</v>
      </c>
      <c r="F9" s="157">
        <v>2771.8</v>
      </c>
      <c r="G9" s="157">
        <v>508.8</v>
      </c>
      <c r="H9" s="91"/>
    </row>
    <row r="10" spans="1:8">
      <c r="A10" s="12"/>
      <c r="B10" s="44"/>
      <c r="C10" s="56" t="s">
        <v>35</v>
      </c>
      <c r="D10" s="10" t="s">
        <v>14</v>
      </c>
      <c r="E10" s="10">
        <v>200</v>
      </c>
      <c r="F10" s="157">
        <v>894.3</v>
      </c>
      <c r="G10" s="157">
        <v>365.4</v>
      </c>
      <c r="H10" s="91"/>
    </row>
    <row r="11" spans="1:8" hidden="1">
      <c r="A11" s="13"/>
      <c r="B11" s="60"/>
      <c r="C11" s="57" t="s">
        <v>35</v>
      </c>
      <c r="D11" s="14" t="s">
        <v>103</v>
      </c>
      <c r="E11" s="14">
        <v>200</v>
      </c>
      <c r="F11" s="158"/>
      <c r="G11" s="158"/>
      <c r="H11" s="91"/>
    </row>
    <row r="12" spans="1:8" ht="18.75" hidden="1" customHeight="1">
      <c r="A12" s="15"/>
      <c r="B12" s="60"/>
      <c r="C12" s="56" t="s">
        <v>35</v>
      </c>
      <c r="D12" s="10" t="s">
        <v>14</v>
      </c>
      <c r="E12" s="10">
        <v>800</v>
      </c>
      <c r="F12" s="158"/>
      <c r="G12" s="158"/>
      <c r="H12" s="91"/>
    </row>
    <row r="13" spans="1:8" ht="15.75" hidden="1" customHeight="1">
      <c r="A13" s="139" t="s">
        <v>3</v>
      </c>
      <c r="B13" s="120"/>
      <c r="C13" s="135"/>
      <c r="D13" s="142" t="s">
        <v>38</v>
      </c>
      <c r="E13" s="142"/>
      <c r="F13" s="155">
        <f>F16+F17</f>
        <v>0</v>
      </c>
      <c r="G13" s="155">
        <f t="shared" ref="G13" si="2">G16+G17</f>
        <v>0</v>
      </c>
      <c r="H13" s="88"/>
    </row>
    <row r="14" spans="1:8" ht="15.75" hidden="1" customHeight="1">
      <c r="A14" s="140"/>
      <c r="B14" s="127"/>
      <c r="C14" s="141"/>
      <c r="D14" s="143"/>
      <c r="E14" s="143"/>
      <c r="F14" s="159"/>
      <c r="G14" s="159"/>
      <c r="H14" s="88"/>
    </row>
    <row r="15" spans="1:8" ht="15.75" hidden="1" customHeight="1">
      <c r="A15" s="140"/>
      <c r="B15" s="127"/>
      <c r="C15" s="115"/>
      <c r="D15" s="144"/>
      <c r="E15" s="144"/>
      <c r="F15" s="156"/>
      <c r="G15" s="156"/>
      <c r="H15" s="88"/>
    </row>
    <row r="16" spans="1:8" hidden="1">
      <c r="A16" s="126"/>
      <c r="B16" s="10"/>
      <c r="C16" s="56" t="s">
        <v>35</v>
      </c>
      <c r="D16" s="16" t="s">
        <v>27</v>
      </c>
      <c r="E16" s="16">
        <v>100</v>
      </c>
      <c r="F16" s="160"/>
      <c r="G16" s="160"/>
      <c r="H16" s="88"/>
    </row>
    <row r="17" spans="1:8" hidden="1">
      <c r="A17" s="118"/>
      <c r="B17" s="121"/>
      <c r="C17" s="119" t="s">
        <v>35</v>
      </c>
      <c r="D17" s="16" t="s">
        <v>27</v>
      </c>
      <c r="E17" s="16">
        <v>200</v>
      </c>
      <c r="F17" s="160"/>
      <c r="G17" s="160"/>
      <c r="H17" s="88"/>
    </row>
    <row r="18" spans="1:8" ht="27.75" customHeight="1">
      <c r="A18" s="122" t="s">
        <v>4</v>
      </c>
      <c r="B18" s="8"/>
      <c r="C18" s="55"/>
      <c r="D18" s="8" t="s">
        <v>15</v>
      </c>
      <c r="E18" s="8"/>
      <c r="F18" s="154">
        <f>F19+F21+F26+F33+F40+F44+F46+F53+F56</f>
        <v>9830.9</v>
      </c>
      <c r="G18" s="154">
        <f>G19+G21+G26+G33+G40+G44+G46+G53+G56</f>
        <v>2082.1</v>
      </c>
      <c r="H18" s="87"/>
    </row>
    <row r="19" spans="1:8" ht="29.25" customHeight="1">
      <c r="A19" s="126" t="s">
        <v>101</v>
      </c>
      <c r="B19" s="10"/>
      <c r="C19" s="44"/>
      <c r="D19" s="10" t="s">
        <v>112</v>
      </c>
      <c r="E19" s="10"/>
      <c r="F19" s="161">
        <f>F20</f>
        <v>1649.9</v>
      </c>
      <c r="G19" s="161">
        <f t="shared" ref="G19" si="3">G20</f>
        <v>425</v>
      </c>
      <c r="H19" s="88"/>
    </row>
    <row r="20" spans="1:8" ht="18.75" customHeight="1">
      <c r="A20" s="105"/>
      <c r="B20" s="120"/>
      <c r="C20" s="44" t="s">
        <v>36</v>
      </c>
      <c r="D20" s="10" t="s">
        <v>16</v>
      </c>
      <c r="E20" s="10">
        <v>100</v>
      </c>
      <c r="F20" s="157">
        <v>1649.9</v>
      </c>
      <c r="G20" s="157">
        <v>425</v>
      </c>
      <c r="H20" s="91"/>
    </row>
    <row r="21" spans="1:8">
      <c r="A21" s="139" t="s">
        <v>5</v>
      </c>
      <c r="B21" s="120"/>
      <c r="C21" s="135"/>
      <c r="D21" s="137" t="s">
        <v>41</v>
      </c>
      <c r="E21" s="137"/>
      <c r="F21" s="162">
        <f>F23+F24+F25</f>
        <v>2029.5</v>
      </c>
      <c r="G21" s="162">
        <f t="shared" ref="G21" si="4">G23+G24+G25</f>
        <v>320</v>
      </c>
      <c r="H21" s="89"/>
    </row>
    <row r="22" spans="1:8" ht="6" customHeight="1">
      <c r="A22" s="145"/>
      <c r="B22" s="121"/>
      <c r="C22" s="136"/>
      <c r="D22" s="138"/>
      <c r="E22" s="138"/>
      <c r="F22" s="163"/>
      <c r="G22" s="163"/>
      <c r="H22" s="89"/>
    </row>
    <row r="23" spans="1:8" ht="19.5" customHeight="1">
      <c r="A23" s="107"/>
      <c r="B23" s="74"/>
      <c r="C23" s="119" t="s">
        <v>39</v>
      </c>
      <c r="D23" s="10" t="s">
        <v>17</v>
      </c>
      <c r="E23" s="10">
        <v>100</v>
      </c>
      <c r="F23" s="157">
        <v>1365</v>
      </c>
      <c r="G23" s="157">
        <v>170.1</v>
      </c>
      <c r="H23" s="91"/>
    </row>
    <row r="24" spans="1:8" ht="18.75" customHeight="1">
      <c r="A24" s="106"/>
      <c r="B24" s="74"/>
      <c r="C24" s="119" t="s">
        <v>39</v>
      </c>
      <c r="D24" s="10" t="s">
        <v>17</v>
      </c>
      <c r="E24" s="10">
        <v>200</v>
      </c>
      <c r="F24" s="157">
        <v>661.5</v>
      </c>
      <c r="G24" s="157">
        <v>149.9</v>
      </c>
      <c r="H24" s="91"/>
    </row>
    <row r="25" spans="1:8">
      <c r="A25" s="17"/>
      <c r="B25" s="74"/>
      <c r="C25" s="119" t="s">
        <v>39</v>
      </c>
      <c r="D25" s="10" t="s">
        <v>17</v>
      </c>
      <c r="E25" s="10">
        <v>800</v>
      </c>
      <c r="F25" s="157">
        <v>3</v>
      </c>
      <c r="G25" s="157">
        <v>0</v>
      </c>
      <c r="H25" s="91"/>
    </row>
    <row r="26" spans="1:8" ht="15" customHeight="1">
      <c r="A26" s="134" t="s">
        <v>6</v>
      </c>
      <c r="B26" s="120"/>
      <c r="C26" s="135"/>
      <c r="D26" s="137" t="s">
        <v>40</v>
      </c>
      <c r="E26" s="137"/>
      <c r="F26" s="162">
        <f>F28+F29+F32+F30+F31</f>
        <v>5060.5</v>
      </c>
      <c r="G26" s="162">
        <f t="shared" ref="G26" si="5">G28+G29+G32+G30+G31</f>
        <v>1099.0999999999999</v>
      </c>
      <c r="H26" s="89"/>
    </row>
    <row r="27" spans="1:8" ht="8.25" hidden="1" customHeight="1">
      <c r="A27" s="134"/>
      <c r="B27" s="121"/>
      <c r="C27" s="136"/>
      <c r="D27" s="138"/>
      <c r="E27" s="138"/>
      <c r="F27" s="163"/>
      <c r="G27" s="163"/>
      <c r="H27" s="89"/>
    </row>
    <row r="28" spans="1:8">
      <c r="A28" s="109"/>
      <c r="B28" s="45"/>
      <c r="C28" s="56" t="s">
        <v>42</v>
      </c>
      <c r="D28" s="10" t="s">
        <v>30</v>
      </c>
      <c r="E28" s="10">
        <v>100</v>
      </c>
      <c r="F28" s="157">
        <v>4212.5</v>
      </c>
      <c r="G28" s="157">
        <v>976.8</v>
      </c>
      <c r="H28" s="91"/>
    </row>
    <row r="29" spans="1:8">
      <c r="A29" s="105"/>
      <c r="B29" s="75"/>
      <c r="C29" s="56" t="s">
        <v>42</v>
      </c>
      <c r="D29" s="10" t="s">
        <v>30</v>
      </c>
      <c r="E29" s="10">
        <v>200</v>
      </c>
      <c r="F29" s="157">
        <v>786</v>
      </c>
      <c r="G29" s="157">
        <v>116.3</v>
      </c>
      <c r="H29" s="91"/>
    </row>
    <row r="30" spans="1:8">
      <c r="A30" s="12"/>
      <c r="B30" s="44"/>
      <c r="C30" s="56" t="s">
        <v>42</v>
      </c>
      <c r="D30" s="10" t="s">
        <v>30</v>
      </c>
      <c r="E30" s="10">
        <v>800</v>
      </c>
      <c r="F30" s="157">
        <v>2</v>
      </c>
      <c r="G30" s="157">
        <v>0</v>
      </c>
      <c r="H30" s="91"/>
    </row>
    <row r="31" spans="1:8">
      <c r="A31" s="12"/>
      <c r="B31" s="44"/>
      <c r="C31" s="56" t="s">
        <v>42</v>
      </c>
      <c r="D31" s="10" t="s">
        <v>43</v>
      </c>
      <c r="E31" s="10">
        <v>200</v>
      </c>
      <c r="F31" s="157">
        <v>50</v>
      </c>
      <c r="G31" s="157">
        <v>6</v>
      </c>
      <c r="H31" s="91"/>
    </row>
    <row r="32" spans="1:8">
      <c r="A32" s="126"/>
      <c r="B32" s="10"/>
      <c r="C32" s="56" t="s">
        <v>42</v>
      </c>
      <c r="D32" s="10" t="s">
        <v>43</v>
      </c>
      <c r="E32" s="10">
        <v>800</v>
      </c>
      <c r="F32" s="157">
        <v>10</v>
      </c>
      <c r="G32" s="157"/>
      <c r="H32" s="91"/>
    </row>
    <row r="33" spans="1:8" ht="15" customHeight="1">
      <c r="A33" s="134" t="s">
        <v>7</v>
      </c>
      <c r="B33" s="120"/>
      <c r="C33" s="135"/>
      <c r="D33" s="137" t="s">
        <v>44</v>
      </c>
      <c r="E33" s="137"/>
      <c r="F33" s="164">
        <f>F36+F37+F38+F39</f>
        <v>149</v>
      </c>
      <c r="G33" s="164">
        <f t="shared" ref="G33" si="6">G36+G37+G38+G39</f>
        <v>48</v>
      </c>
      <c r="H33" s="88"/>
    </row>
    <row r="34" spans="1:8" ht="1.5" customHeight="1">
      <c r="A34" s="134"/>
      <c r="B34" s="127"/>
      <c r="C34" s="141"/>
      <c r="D34" s="146"/>
      <c r="E34" s="146"/>
      <c r="F34" s="164"/>
      <c r="G34" s="164"/>
      <c r="H34" s="88"/>
    </row>
    <row r="35" spans="1:8" ht="6.75" hidden="1" customHeight="1">
      <c r="A35" s="134"/>
      <c r="B35" s="121"/>
      <c r="C35" s="136"/>
      <c r="D35" s="138"/>
      <c r="E35" s="138"/>
      <c r="F35" s="164"/>
      <c r="G35" s="164"/>
      <c r="H35" s="88"/>
    </row>
    <row r="36" spans="1:8">
      <c r="A36" s="113"/>
      <c r="B36" s="120"/>
      <c r="C36" s="114" t="s">
        <v>45</v>
      </c>
      <c r="D36" s="10" t="s">
        <v>18</v>
      </c>
      <c r="E36" s="120">
        <v>800</v>
      </c>
      <c r="F36" s="158">
        <v>1</v>
      </c>
      <c r="G36" s="158">
        <v>0</v>
      </c>
      <c r="H36" s="91"/>
    </row>
    <row r="37" spans="1:8">
      <c r="A37" s="113"/>
      <c r="B37" s="120"/>
      <c r="C37" s="114" t="s">
        <v>46</v>
      </c>
      <c r="D37" s="10" t="s">
        <v>20</v>
      </c>
      <c r="E37" s="120">
        <v>700</v>
      </c>
      <c r="F37" s="158">
        <v>1</v>
      </c>
      <c r="G37" s="158">
        <v>0</v>
      </c>
      <c r="H37" s="91"/>
    </row>
    <row r="38" spans="1:8">
      <c r="A38" s="113"/>
      <c r="B38" s="120"/>
      <c r="C38" s="114" t="s">
        <v>39</v>
      </c>
      <c r="D38" s="10" t="s">
        <v>19</v>
      </c>
      <c r="E38" s="120">
        <v>500</v>
      </c>
      <c r="F38" s="158">
        <v>146</v>
      </c>
      <c r="G38" s="158">
        <v>48</v>
      </c>
      <c r="H38" s="91"/>
    </row>
    <row r="39" spans="1:8">
      <c r="A39" s="113"/>
      <c r="B39" s="120"/>
      <c r="C39" s="114" t="s">
        <v>52</v>
      </c>
      <c r="D39" s="10" t="s">
        <v>19</v>
      </c>
      <c r="E39" s="120">
        <v>500</v>
      </c>
      <c r="F39" s="158">
        <v>1</v>
      </c>
      <c r="G39" s="158">
        <v>0</v>
      </c>
      <c r="H39" s="91"/>
    </row>
    <row r="40" spans="1:8">
      <c r="A40" s="139" t="s">
        <v>12</v>
      </c>
      <c r="B40" s="120"/>
      <c r="C40" s="135"/>
      <c r="D40" s="137" t="s">
        <v>47</v>
      </c>
      <c r="E40" s="137"/>
      <c r="F40" s="155">
        <f>F42+F43</f>
        <v>28</v>
      </c>
      <c r="G40" s="155">
        <f t="shared" ref="G40" si="7">G42+G43</f>
        <v>0</v>
      </c>
      <c r="H40" s="88"/>
    </row>
    <row r="41" spans="1:8" ht="17.25" customHeight="1">
      <c r="A41" s="145"/>
      <c r="B41" s="121"/>
      <c r="C41" s="136"/>
      <c r="D41" s="138"/>
      <c r="E41" s="138"/>
      <c r="F41" s="156"/>
      <c r="G41" s="156"/>
      <c r="H41" s="88"/>
    </row>
    <row r="42" spans="1:8">
      <c r="A42" s="118"/>
      <c r="B42" s="121"/>
      <c r="C42" s="119" t="s">
        <v>48</v>
      </c>
      <c r="D42" s="10" t="s">
        <v>49</v>
      </c>
      <c r="E42" s="121">
        <v>200</v>
      </c>
      <c r="F42" s="165">
        <v>18</v>
      </c>
      <c r="G42" s="165">
        <v>0</v>
      </c>
      <c r="H42" s="88"/>
    </row>
    <row r="43" spans="1:8">
      <c r="A43" s="118"/>
      <c r="B43" s="121"/>
      <c r="C43" s="119" t="s">
        <v>50</v>
      </c>
      <c r="D43" s="10" t="s">
        <v>64</v>
      </c>
      <c r="E43" s="121">
        <v>200</v>
      </c>
      <c r="F43" s="165">
        <v>10</v>
      </c>
      <c r="G43" s="165">
        <v>0</v>
      </c>
      <c r="H43" s="88"/>
    </row>
    <row r="44" spans="1:8">
      <c r="A44" s="19" t="s">
        <v>8</v>
      </c>
      <c r="B44" s="20"/>
      <c r="C44" s="56"/>
      <c r="D44" s="20" t="s">
        <v>120</v>
      </c>
      <c r="E44" s="20"/>
      <c r="F44" s="166">
        <f>F45</f>
        <v>213.8</v>
      </c>
      <c r="G44" s="166">
        <f t="shared" ref="G44" si="8">G45</f>
        <v>35.6</v>
      </c>
      <c r="H44" s="90"/>
    </row>
    <row r="45" spans="1:8">
      <c r="A45" s="108"/>
      <c r="B45" s="20"/>
      <c r="C45" s="56" t="s">
        <v>51</v>
      </c>
      <c r="D45" s="20" t="s">
        <v>21</v>
      </c>
      <c r="E45" s="20">
        <v>300</v>
      </c>
      <c r="F45" s="167">
        <v>213.8</v>
      </c>
      <c r="G45" s="167">
        <v>35.6</v>
      </c>
      <c r="H45" s="95"/>
    </row>
    <row r="46" spans="1:8" ht="30" customHeight="1">
      <c r="A46" s="126" t="s">
        <v>70</v>
      </c>
      <c r="B46" s="10"/>
      <c r="C46" s="44"/>
      <c r="D46" s="10" t="s">
        <v>113</v>
      </c>
      <c r="E46" s="10"/>
      <c r="F46" s="161">
        <f>F48+F52+F50+F49+F51</f>
        <v>487.2</v>
      </c>
      <c r="G46" s="161">
        <f>G48+G52+G50+G49+G51</f>
        <v>119.3</v>
      </c>
      <c r="H46" s="88"/>
    </row>
    <row r="47" spans="1:8" hidden="1">
      <c r="A47" s="126"/>
      <c r="B47" s="10"/>
      <c r="C47" s="44"/>
      <c r="D47" s="10"/>
      <c r="E47" s="10"/>
      <c r="F47" s="160"/>
      <c r="G47" s="160"/>
      <c r="H47" s="88"/>
    </row>
    <row r="48" spans="1:8">
      <c r="A48" s="1"/>
      <c r="B48" s="21" t="s">
        <v>107</v>
      </c>
      <c r="C48" s="45" t="s">
        <v>60</v>
      </c>
      <c r="D48" s="21" t="s">
        <v>87</v>
      </c>
      <c r="E48" s="16">
        <v>200</v>
      </c>
      <c r="F48" s="157">
        <v>177.2</v>
      </c>
      <c r="G48" s="157">
        <v>26.9</v>
      </c>
      <c r="H48" s="91"/>
    </row>
    <row r="49" spans="1:8" hidden="1">
      <c r="A49" s="18"/>
      <c r="B49" s="45"/>
      <c r="C49" s="58" t="s">
        <v>60</v>
      </c>
      <c r="D49" s="14" t="s">
        <v>104</v>
      </c>
      <c r="E49" s="14">
        <v>200</v>
      </c>
      <c r="F49" s="157"/>
      <c r="G49" s="157"/>
      <c r="H49" s="91"/>
    </row>
    <row r="50" spans="1:8">
      <c r="A50" s="1"/>
      <c r="B50" s="16" t="s">
        <v>114</v>
      </c>
      <c r="C50" s="45" t="s">
        <v>60</v>
      </c>
      <c r="D50" s="16" t="s">
        <v>87</v>
      </c>
      <c r="E50" s="16">
        <v>200</v>
      </c>
      <c r="F50" s="157">
        <v>145</v>
      </c>
      <c r="G50" s="157">
        <v>26.8</v>
      </c>
      <c r="H50" s="91"/>
    </row>
    <row r="51" spans="1:8">
      <c r="A51" s="109"/>
      <c r="B51" s="21" t="s">
        <v>107</v>
      </c>
      <c r="C51" s="44" t="s">
        <v>60</v>
      </c>
      <c r="D51" s="21" t="s">
        <v>125</v>
      </c>
      <c r="E51" s="10">
        <v>200</v>
      </c>
      <c r="F51" s="157">
        <v>50</v>
      </c>
      <c r="G51" s="157">
        <v>50</v>
      </c>
      <c r="H51" s="91"/>
    </row>
    <row r="52" spans="1:8">
      <c r="A52" s="126"/>
      <c r="B52" s="10"/>
      <c r="C52" s="44" t="s">
        <v>60</v>
      </c>
      <c r="D52" s="10" t="s">
        <v>61</v>
      </c>
      <c r="E52" s="10">
        <v>200</v>
      </c>
      <c r="F52" s="157">
        <v>115</v>
      </c>
      <c r="G52" s="157">
        <v>15.6</v>
      </c>
      <c r="H52" s="91"/>
    </row>
    <row r="53" spans="1:8" ht="32.25" customHeight="1">
      <c r="A53" s="126" t="s">
        <v>13</v>
      </c>
      <c r="B53" s="10"/>
      <c r="C53" s="56"/>
      <c r="D53" s="10" t="s">
        <v>53</v>
      </c>
      <c r="E53" s="10"/>
      <c r="F53" s="168">
        <f>F54+F55</f>
        <v>163</v>
      </c>
      <c r="G53" s="168">
        <f t="shared" ref="G53" si="9">G54+G55</f>
        <v>35.1</v>
      </c>
      <c r="H53" s="91"/>
    </row>
    <row r="54" spans="1:8">
      <c r="A54" s="12"/>
      <c r="B54" s="46" t="s">
        <v>109</v>
      </c>
      <c r="C54" s="61" t="s">
        <v>54</v>
      </c>
      <c r="D54" s="21" t="s">
        <v>22</v>
      </c>
      <c r="E54" s="16">
        <v>100</v>
      </c>
      <c r="F54" s="157">
        <v>144</v>
      </c>
      <c r="G54" s="157">
        <v>35.1</v>
      </c>
      <c r="H54" s="91"/>
    </row>
    <row r="55" spans="1:8">
      <c r="A55" s="126"/>
      <c r="B55" s="21" t="s">
        <v>109</v>
      </c>
      <c r="C55" s="61" t="s">
        <v>54</v>
      </c>
      <c r="D55" s="21" t="s">
        <v>22</v>
      </c>
      <c r="E55" s="16">
        <v>200</v>
      </c>
      <c r="F55" s="157">
        <v>19</v>
      </c>
      <c r="G55" s="157">
        <v>0</v>
      </c>
      <c r="H55" s="91"/>
    </row>
    <row r="56" spans="1:8">
      <c r="A56" s="126" t="s">
        <v>71</v>
      </c>
      <c r="B56" s="120"/>
      <c r="C56" s="60"/>
      <c r="D56" s="120" t="s">
        <v>118</v>
      </c>
      <c r="E56" s="120"/>
      <c r="F56" s="161">
        <f>F57</f>
        <v>50</v>
      </c>
      <c r="G56" s="161">
        <f t="shared" ref="G56" si="10">G57</f>
        <v>0</v>
      </c>
      <c r="H56" s="88"/>
    </row>
    <row r="57" spans="1:8">
      <c r="A57" s="126"/>
      <c r="B57" s="120"/>
      <c r="C57" s="60" t="s">
        <v>52</v>
      </c>
      <c r="D57" s="120" t="s">
        <v>72</v>
      </c>
      <c r="E57" s="120">
        <v>200</v>
      </c>
      <c r="F57" s="157">
        <v>50</v>
      </c>
      <c r="G57" s="160">
        <v>0</v>
      </c>
      <c r="H57" s="88"/>
    </row>
    <row r="58" spans="1:8" ht="15" customHeight="1">
      <c r="A58" s="147" t="s">
        <v>9</v>
      </c>
      <c r="B58" s="123"/>
      <c r="C58" s="148"/>
      <c r="D58" s="151" t="s">
        <v>23</v>
      </c>
      <c r="E58" s="151"/>
      <c r="F58" s="169">
        <f>F61+F67+F72+F76+F90+F98+F83+F85+F87</f>
        <v>10129.5</v>
      </c>
      <c r="G58" s="169">
        <f>G61+G67+G72+G76+G90+G98+G83+G85+G87</f>
        <v>278.7</v>
      </c>
      <c r="H58" s="92"/>
    </row>
    <row r="59" spans="1:8" ht="3.75" hidden="1" customHeight="1">
      <c r="A59" s="147"/>
      <c r="B59" s="124"/>
      <c r="C59" s="149"/>
      <c r="D59" s="152"/>
      <c r="E59" s="152"/>
      <c r="F59" s="169"/>
      <c r="G59" s="169"/>
      <c r="H59" s="92"/>
    </row>
    <row r="60" spans="1:8" ht="9.75" hidden="1" customHeight="1">
      <c r="A60" s="147"/>
      <c r="B60" s="125"/>
      <c r="C60" s="150"/>
      <c r="D60" s="153"/>
      <c r="E60" s="153"/>
      <c r="F60" s="169"/>
      <c r="G60" s="169"/>
      <c r="H60" s="92"/>
    </row>
    <row r="61" spans="1:8" ht="15.75" hidden="1" customHeight="1">
      <c r="A61" s="139" t="s">
        <v>10</v>
      </c>
      <c r="B61" s="120"/>
      <c r="C61" s="135"/>
      <c r="D61" s="142" t="s">
        <v>55</v>
      </c>
      <c r="E61" s="142"/>
      <c r="F61" s="170">
        <f>F64+F65+F66</f>
        <v>0</v>
      </c>
      <c r="G61" s="170">
        <f t="shared" ref="G61" si="11">G64+G65+G66</f>
        <v>0</v>
      </c>
      <c r="H61" s="93"/>
    </row>
    <row r="62" spans="1:8" ht="15.75" hidden="1" customHeight="1">
      <c r="A62" s="140"/>
      <c r="B62" s="127"/>
      <c r="C62" s="141"/>
      <c r="D62" s="143"/>
      <c r="E62" s="143"/>
      <c r="F62" s="159"/>
      <c r="G62" s="159"/>
      <c r="H62" s="88"/>
    </row>
    <row r="63" spans="1:8" ht="15.75" hidden="1" customHeight="1">
      <c r="A63" s="140"/>
      <c r="B63" s="127"/>
      <c r="C63" s="115"/>
      <c r="D63" s="143"/>
      <c r="E63" s="117"/>
      <c r="F63" s="159"/>
      <c r="G63" s="159"/>
      <c r="H63" s="88"/>
    </row>
    <row r="64" spans="1:8" hidden="1">
      <c r="A64" s="11"/>
      <c r="B64" s="10"/>
      <c r="C64" s="56" t="s">
        <v>56</v>
      </c>
      <c r="D64" s="10" t="s">
        <v>28</v>
      </c>
      <c r="E64" s="10">
        <v>200</v>
      </c>
      <c r="F64" s="160"/>
      <c r="G64" s="160"/>
      <c r="H64" s="88"/>
    </row>
    <row r="65" spans="1:8" hidden="1">
      <c r="A65" s="22"/>
      <c r="B65" s="76"/>
      <c r="C65" s="59" t="s">
        <v>56</v>
      </c>
      <c r="D65" s="21" t="s">
        <v>29</v>
      </c>
      <c r="E65" s="21">
        <v>200</v>
      </c>
      <c r="F65" s="171"/>
      <c r="G65" s="171"/>
      <c r="H65" s="96"/>
    </row>
    <row r="66" spans="1:8" hidden="1">
      <c r="A66" s="23"/>
      <c r="B66" s="77"/>
      <c r="C66" s="61" t="s">
        <v>56</v>
      </c>
      <c r="D66" s="16" t="s">
        <v>29</v>
      </c>
      <c r="E66" s="16">
        <v>200</v>
      </c>
      <c r="F66" s="158"/>
      <c r="G66" s="158"/>
      <c r="H66" s="91"/>
    </row>
    <row r="67" spans="1:8">
      <c r="A67" s="139" t="s">
        <v>90</v>
      </c>
      <c r="B67" s="120"/>
      <c r="C67" s="135"/>
      <c r="D67" s="137" t="s">
        <v>62</v>
      </c>
      <c r="E67" s="137"/>
      <c r="F67" s="162">
        <f>F69+F70+F71</f>
        <v>631</v>
      </c>
      <c r="G67" s="162">
        <f t="shared" ref="G67" si="12">G69+G70+G71</f>
        <v>249.8</v>
      </c>
      <c r="H67" s="89"/>
    </row>
    <row r="68" spans="1:8" ht="5.25" hidden="1" customHeight="1">
      <c r="A68" s="145"/>
      <c r="B68" s="121"/>
      <c r="C68" s="136"/>
      <c r="D68" s="138"/>
      <c r="E68" s="138"/>
      <c r="F68" s="163"/>
      <c r="G68" s="163"/>
      <c r="H68" s="89"/>
    </row>
    <row r="69" spans="1:8">
      <c r="A69" s="126"/>
      <c r="B69" s="10"/>
      <c r="C69" s="56" t="s">
        <v>58</v>
      </c>
      <c r="D69" s="10" t="s">
        <v>24</v>
      </c>
      <c r="E69" s="10">
        <v>200</v>
      </c>
      <c r="F69" s="157">
        <v>421.6</v>
      </c>
      <c r="G69" s="157">
        <v>249.8</v>
      </c>
      <c r="H69" s="91"/>
    </row>
    <row r="70" spans="1:8">
      <c r="A70" s="24"/>
      <c r="B70" s="43" t="s">
        <v>107</v>
      </c>
      <c r="C70" s="61" t="s">
        <v>58</v>
      </c>
      <c r="D70" s="21" t="s">
        <v>32</v>
      </c>
      <c r="E70" s="16">
        <v>200</v>
      </c>
      <c r="F70" s="157">
        <v>190.4</v>
      </c>
      <c r="G70" s="157">
        <v>0</v>
      </c>
      <c r="H70" s="91"/>
    </row>
    <row r="71" spans="1:8">
      <c r="A71" s="23"/>
      <c r="B71" s="68" t="s">
        <v>114</v>
      </c>
      <c r="C71" s="61" t="s">
        <v>58</v>
      </c>
      <c r="D71" s="16" t="s">
        <v>32</v>
      </c>
      <c r="E71" s="16">
        <v>200</v>
      </c>
      <c r="F71" s="157">
        <v>19</v>
      </c>
      <c r="G71" s="157">
        <v>0</v>
      </c>
      <c r="H71" s="91"/>
    </row>
    <row r="72" spans="1:8">
      <c r="A72" s="113" t="s">
        <v>91</v>
      </c>
      <c r="B72" s="120"/>
      <c r="C72" s="114"/>
      <c r="D72" s="10" t="s">
        <v>57</v>
      </c>
      <c r="E72" s="10"/>
      <c r="F72" s="172">
        <f>F73+F74+F75</f>
        <v>1512</v>
      </c>
      <c r="G72" s="172">
        <f>G74+G75</f>
        <v>7</v>
      </c>
      <c r="H72" s="89"/>
    </row>
    <row r="73" spans="1:8">
      <c r="A73" s="113"/>
      <c r="B73" s="71" t="s">
        <v>128</v>
      </c>
      <c r="C73" s="114" t="s">
        <v>58</v>
      </c>
      <c r="D73" s="21" t="s">
        <v>129</v>
      </c>
      <c r="E73" s="10">
        <v>200</v>
      </c>
      <c r="F73" s="173">
        <v>1300</v>
      </c>
      <c r="G73" s="173">
        <v>0</v>
      </c>
      <c r="H73" s="89"/>
    </row>
    <row r="74" spans="1:8">
      <c r="A74" s="113"/>
      <c r="B74" s="120"/>
      <c r="C74" s="114" t="s">
        <v>58</v>
      </c>
      <c r="D74" s="10" t="s">
        <v>121</v>
      </c>
      <c r="E74" s="10">
        <v>200</v>
      </c>
      <c r="F74" s="173">
        <v>0</v>
      </c>
      <c r="G74" s="173">
        <v>0</v>
      </c>
      <c r="H74" s="89"/>
    </row>
    <row r="75" spans="1:8">
      <c r="A75" s="25"/>
      <c r="B75" s="78"/>
      <c r="C75" s="114" t="s">
        <v>58</v>
      </c>
      <c r="D75" s="10" t="s">
        <v>25</v>
      </c>
      <c r="E75" s="10">
        <v>200</v>
      </c>
      <c r="F75" s="157">
        <v>212</v>
      </c>
      <c r="G75" s="160">
        <v>7</v>
      </c>
      <c r="H75" s="88"/>
    </row>
    <row r="76" spans="1:8" ht="30" customHeight="1">
      <c r="A76" s="126" t="s">
        <v>92</v>
      </c>
      <c r="B76" s="120"/>
      <c r="C76" s="114"/>
      <c r="D76" s="10" t="s">
        <v>65</v>
      </c>
      <c r="E76" s="10"/>
      <c r="F76" s="161">
        <f>F77+F80+F81+F82</f>
        <v>6076.5</v>
      </c>
      <c r="G76" s="161">
        <f t="shared" ref="G76" si="13">G77+G80+G81+G82</f>
        <v>1.9</v>
      </c>
      <c r="H76" s="88"/>
    </row>
    <row r="77" spans="1:8">
      <c r="A77" s="18"/>
      <c r="B77" s="45"/>
      <c r="C77" s="61" t="s">
        <v>58</v>
      </c>
      <c r="D77" s="16" t="s">
        <v>76</v>
      </c>
      <c r="E77" s="16">
        <v>200</v>
      </c>
      <c r="F77" s="157">
        <v>279.5</v>
      </c>
      <c r="G77" s="160">
        <v>1.9</v>
      </c>
      <c r="H77" s="88"/>
    </row>
    <row r="78" spans="1:8" hidden="1">
      <c r="A78" s="11"/>
      <c r="B78" s="10"/>
      <c r="C78" s="61" t="s">
        <v>58</v>
      </c>
      <c r="D78" s="21" t="s">
        <v>88</v>
      </c>
      <c r="E78" s="16">
        <v>200</v>
      </c>
      <c r="F78" s="157"/>
      <c r="G78" s="171"/>
      <c r="H78" s="96"/>
    </row>
    <row r="79" spans="1:8" hidden="1">
      <c r="A79" s="11"/>
      <c r="B79" s="10"/>
      <c r="C79" s="56" t="s">
        <v>58</v>
      </c>
      <c r="D79" s="16" t="s">
        <v>88</v>
      </c>
      <c r="E79" s="10">
        <v>200</v>
      </c>
      <c r="F79" s="160">
        <v>0</v>
      </c>
      <c r="G79" s="160"/>
      <c r="H79" s="88"/>
    </row>
    <row r="80" spans="1:8">
      <c r="A80" s="84" t="s">
        <v>123</v>
      </c>
      <c r="B80" s="21" t="s">
        <v>107</v>
      </c>
      <c r="C80" s="61" t="s">
        <v>58</v>
      </c>
      <c r="D80" s="21" t="s">
        <v>89</v>
      </c>
      <c r="E80" s="16">
        <v>200</v>
      </c>
      <c r="F80" s="157">
        <v>4000</v>
      </c>
      <c r="G80" s="157">
        <v>0</v>
      </c>
      <c r="H80" s="91"/>
    </row>
    <row r="81" spans="1:8">
      <c r="A81" s="84" t="s">
        <v>123</v>
      </c>
      <c r="B81" s="10" t="s">
        <v>114</v>
      </c>
      <c r="C81" s="56" t="s">
        <v>58</v>
      </c>
      <c r="D81" s="16" t="s">
        <v>89</v>
      </c>
      <c r="E81" s="10">
        <v>200</v>
      </c>
      <c r="F81" s="157">
        <v>1507</v>
      </c>
      <c r="G81" s="157">
        <v>0</v>
      </c>
      <c r="H81" s="91"/>
    </row>
    <row r="82" spans="1:8">
      <c r="A82" s="84" t="s">
        <v>123</v>
      </c>
      <c r="B82" s="10" t="s">
        <v>122</v>
      </c>
      <c r="C82" s="61" t="s">
        <v>58</v>
      </c>
      <c r="D82" s="16" t="s">
        <v>89</v>
      </c>
      <c r="E82" s="16">
        <v>200</v>
      </c>
      <c r="F82" s="157">
        <v>290</v>
      </c>
      <c r="G82" s="157">
        <v>0</v>
      </c>
      <c r="H82" s="91"/>
    </row>
    <row r="83" spans="1:8">
      <c r="A83" s="126" t="s">
        <v>93</v>
      </c>
      <c r="B83" s="10"/>
      <c r="C83" s="44"/>
      <c r="D83" s="10" t="s">
        <v>115</v>
      </c>
      <c r="E83" s="10"/>
      <c r="F83" s="161">
        <f>F84</f>
        <v>20</v>
      </c>
      <c r="G83" s="161">
        <f t="shared" ref="G83" si="14">G84</f>
        <v>0</v>
      </c>
      <c r="H83" s="88"/>
    </row>
    <row r="84" spans="1:8">
      <c r="A84" s="128"/>
      <c r="B84" s="10"/>
      <c r="C84" s="44" t="s">
        <v>58</v>
      </c>
      <c r="D84" s="10" t="s">
        <v>80</v>
      </c>
      <c r="E84" s="10">
        <v>200</v>
      </c>
      <c r="F84" s="157">
        <v>20</v>
      </c>
      <c r="G84" s="160">
        <v>0</v>
      </c>
      <c r="H84" s="88"/>
    </row>
    <row r="85" spans="1:8" ht="28.5" customHeight="1">
      <c r="A85" s="126" t="s">
        <v>105</v>
      </c>
      <c r="B85" s="10"/>
      <c r="C85" s="44"/>
      <c r="D85" s="10" t="s">
        <v>116</v>
      </c>
      <c r="E85" s="10"/>
      <c r="F85" s="161">
        <f>F86</f>
        <v>15</v>
      </c>
      <c r="G85" s="161">
        <f t="shared" ref="G85" si="15">G86</f>
        <v>0</v>
      </c>
      <c r="H85" s="88"/>
    </row>
    <row r="86" spans="1:8" ht="21.75" customHeight="1">
      <c r="A86" s="126"/>
      <c r="B86" s="10"/>
      <c r="C86" s="44" t="s">
        <v>58</v>
      </c>
      <c r="D86" s="10" t="s">
        <v>81</v>
      </c>
      <c r="E86" s="10">
        <v>200</v>
      </c>
      <c r="F86" s="157">
        <v>15</v>
      </c>
      <c r="G86" s="160">
        <v>0</v>
      </c>
      <c r="H86" s="88"/>
    </row>
    <row r="87" spans="1:8">
      <c r="A87" s="19" t="s">
        <v>94</v>
      </c>
      <c r="B87" s="20"/>
      <c r="C87" s="44"/>
      <c r="D87" s="10" t="s">
        <v>117</v>
      </c>
      <c r="E87" s="10"/>
      <c r="F87" s="161">
        <f>F88+F89</f>
        <v>45</v>
      </c>
      <c r="G87" s="161">
        <f t="shared" ref="G87" si="16">G88+G89</f>
        <v>0</v>
      </c>
      <c r="H87" s="88"/>
    </row>
    <row r="88" spans="1:8" hidden="1">
      <c r="A88" s="19"/>
      <c r="B88" s="20"/>
      <c r="C88" s="44" t="s">
        <v>78</v>
      </c>
      <c r="D88" s="10" t="s">
        <v>79</v>
      </c>
      <c r="E88" s="10">
        <v>200</v>
      </c>
      <c r="F88" s="160">
        <v>0</v>
      </c>
      <c r="G88" s="160">
        <v>0</v>
      </c>
      <c r="H88" s="88"/>
    </row>
    <row r="89" spans="1:8">
      <c r="A89" s="19"/>
      <c r="B89" s="20"/>
      <c r="C89" s="44" t="s">
        <v>78</v>
      </c>
      <c r="D89" s="10" t="s">
        <v>130</v>
      </c>
      <c r="E89" s="10">
        <v>500</v>
      </c>
      <c r="F89" s="160">
        <v>45</v>
      </c>
      <c r="G89" s="160">
        <v>0</v>
      </c>
      <c r="H89" s="88"/>
    </row>
    <row r="90" spans="1:8">
      <c r="A90" s="19" t="s">
        <v>95</v>
      </c>
      <c r="B90" s="20"/>
      <c r="C90" s="56"/>
      <c r="D90" s="10" t="s">
        <v>66</v>
      </c>
      <c r="E90" s="10"/>
      <c r="F90" s="161">
        <f>F91+F102+F103+F101+F104</f>
        <v>1830</v>
      </c>
      <c r="G90" s="161">
        <f t="shared" ref="G90" si="17">G91+G102+G103</f>
        <v>20</v>
      </c>
      <c r="H90" s="88"/>
    </row>
    <row r="91" spans="1:8">
      <c r="A91" s="1"/>
      <c r="B91" s="26"/>
      <c r="C91" s="56" t="s">
        <v>52</v>
      </c>
      <c r="D91" s="27" t="s">
        <v>86</v>
      </c>
      <c r="E91" s="10">
        <v>200</v>
      </c>
      <c r="F91" s="157">
        <v>150</v>
      </c>
      <c r="G91" s="160">
        <v>0</v>
      </c>
      <c r="H91" s="88"/>
    </row>
    <row r="92" spans="1:8" hidden="1">
      <c r="A92" s="3"/>
      <c r="B92" s="16"/>
      <c r="C92" s="61" t="s">
        <v>52</v>
      </c>
      <c r="D92" s="28" t="s">
        <v>82</v>
      </c>
      <c r="E92" s="16">
        <v>200</v>
      </c>
      <c r="F92" s="157"/>
      <c r="G92" s="157"/>
      <c r="H92" s="91"/>
    </row>
    <row r="93" spans="1:8" hidden="1">
      <c r="A93" s="69" t="s">
        <v>119</v>
      </c>
      <c r="B93" s="21" t="s">
        <v>107</v>
      </c>
      <c r="C93" s="61" t="s">
        <v>52</v>
      </c>
      <c r="D93" s="30" t="s">
        <v>108</v>
      </c>
      <c r="E93" s="16">
        <v>200</v>
      </c>
      <c r="F93" s="157"/>
      <c r="G93" s="174"/>
      <c r="H93" s="97"/>
    </row>
    <row r="94" spans="1:8" hidden="1">
      <c r="A94" s="69" t="s">
        <v>110</v>
      </c>
      <c r="B94" s="16" t="s">
        <v>114</v>
      </c>
      <c r="C94" s="61" t="s">
        <v>52</v>
      </c>
      <c r="D94" s="28" t="s">
        <v>108</v>
      </c>
      <c r="E94" s="16">
        <v>200</v>
      </c>
      <c r="F94" s="157"/>
      <c r="G94" s="160"/>
      <c r="H94" s="88"/>
    </row>
    <row r="95" spans="1:8" hidden="1">
      <c r="A95" s="69" t="s">
        <v>106</v>
      </c>
      <c r="B95" s="21" t="s">
        <v>107</v>
      </c>
      <c r="C95" s="59" t="s">
        <v>52</v>
      </c>
      <c r="D95" s="30" t="s">
        <v>69</v>
      </c>
      <c r="E95" s="21">
        <v>200</v>
      </c>
      <c r="F95" s="157">
        <v>0</v>
      </c>
      <c r="G95" s="174"/>
      <c r="H95" s="97"/>
    </row>
    <row r="96" spans="1:8" hidden="1">
      <c r="A96" s="69" t="s">
        <v>111</v>
      </c>
      <c r="B96" s="16" t="s">
        <v>114</v>
      </c>
      <c r="C96" s="61" t="s">
        <v>52</v>
      </c>
      <c r="D96" s="28" t="s">
        <v>82</v>
      </c>
      <c r="E96" s="16">
        <v>200</v>
      </c>
      <c r="F96" s="160">
        <v>0</v>
      </c>
      <c r="G96" s="160"/>
      <c r="H96" s="88"/>
    </row>
    <row r="97" spans="1:8" hidden="1">
      <c r="A97" s="1"/>
      <c r="B97" s="26"/>
      <c r="C97" s="62" t="s">
        <v>52</v>
      </c>
      <c r="D97" s="29" t="s">
        <v>69</v>
      </c>
      <c r="E97" s="26">
        <v>200</v>
      </c>
      <c r="F97" s="174"/>
      <c r="G97" s="174"/>
      <c r="H97" s="97"/>
    </row>
    <row r="98" spans="1:8" ht="31.5" hidden="1">
      <c r="A98" s="19" t="s">
        <v>96</v>
      </c>
      <c r="B98" s="20"/>
      <c r="C98" s="56"/>
      <c r="D98" s="16" t="s">
        <v>73</v>
      </c>
      <c r="E98" s="16"/>
      <c r="F98" s="161">
        <f>F99</f>
        <v>0</v>
      </c>
      <c r="G98" s="161">
        <f t="shared" ref="G98" si="18">G99</f>
        <v>0</v>
      </c>
      <c r="H98" s="88"/>
    </row>
    <row r="99" spans="1:8" hidden="1">
      <c r="A99" s="126"/>
      <c r="B99" s="10"/>
      <c r="C99" s="56" t="s">
        <v>52</v>
      </c>
      <c r="D99" s="16" t="s">
        <v>74</v>
      </c>
      <c r="E99" s="16">
        <v>200</v>
      </c>
      <c r="F99" s="160"/>
      <c r="G99" s="160"/>
      <c r="H99" s="88"/>
    </row>
    <row r="100" spans="1:8" ht="31.5" hidden="1">
      <c r="A100" s="31" t="s">
        <v>31</v>
      </c>
      <c r="B100" s="79"/>
      <c r="C100" s="63" t="s">
        <v>52</v>
      </c>
      <c r="D100" s="32" t="s">
        <v>77</v>
      </c>
      <c r="E100" s="32">
        <v>500</v>
      </c>
      <c r="F100" s="175"/>
      <c r="G100" s="175"/>
      <c r="H100" s="87"/>
    </row>
    <row r="101" spans="1:8" ht="18.75" customHeight="1">
      <c r="A101" s="31"/>
      <c r="B101" s="111" t="s">
        <v>126</v>
      </c>
      <c r="C101" s="56" t="s">
        <v>58</v>
      </c>
      <c r="D101" s="27" t="s">
        <v>127</v>
      </c>
      <c r="E101" s="50">
        <v>200</v>
      </c>
      <c r="F101" s="160">
        <v>150</v>
      </c>
      <c r="G101" s="160">
        <v>0</v>
      </c>
      <c r="H101" s="87"/>
    </row>
    <row r="102" spans="1:8">
      <c r="A102" s="110"/>
      <c r="B102" s="85"/>
      <c r="C102" s="56" t="s">
        <v>58</v>
      </c>
      <c r="D102" s="27" t="s">
        <v>86</v>
      </c>
      <c r="E102" s="10">
        <v>200</v>
      </c>
      <c r="F102" s="160">
        <v>35</v>
      </c>
      <c r="G102" s="160">
        <v>20</v>
      </c>
      <c r="H102" s="88"/>
    </row>
    <row r="103" spans="1:8">
      <c r="A103" s="31"/>
      <c r="B103" s="71" t="s">
        <v>107</v>
      </c>
      <c r="C103" s="114" t="s">
        <v>58</v>
      </c>
      <c r="D103" s="21" t="s">
        <v>124</v>
      </c>
      <c r="E103" s="10">
        <v>200</v>
      </c>
      <c r="F103" s="173">
        <v>747.4</v>
      </c>
      <c r="G103" s="173">
        <v>0</v>
      </c>
      <c r="H103" s="89"/>
    </row>
    <row r="104" spans="1:8" ht="18" customHeight="1">
      <c r="A104" s="108"/>
      <c r="B104" s="116" t="s">
        <v>114</v>
      </c>
      <c r="C104" s="114" t="s">
        <v>58</v>
      </c>
      <c r="D104" s="16" t="s">
        <v>124</v>
      </c>
      <c r="E104" s="10">
        <v>200</v>
      </c>
      <c r="F104" s="173">
        <v>747.6</v>
      </c>
      <c r="G104" s="173">
        <v>0</v>
      </c>
      <c r="H104" s="89"/>
    </row>
    <row r="105" spans="1:8" s="35" customFormat="1" ht="33" customHeight="1">
      <c r="A105" s="33" t="s">
        <v>97</v>
      </c>
      <c r="B105" s="80"/>
      <c r="C105" s="64"/>
      <c r="D105" s="34" t="s">
        <v>68</v>
      </c>
      <c r="E105" s="48"/>
      <c r="F105" s="154">
        <f>F106</f>
        <v>15</v>
      </c>
      <c r="G105" s="154">
        <f t="shared" ref="G105" si="19">G106</f>
        <v>0</v>
      </c>
      <c r="H105" s="87"/>
    </row>
    <row r="106" spans="1:8" ht="31.5">
      <c r="A106" s="104" t="s">
        <v>98</v>
      </c>
      <c r="B106" s="81"/>
      <c r="C106" s="65" t="s">
        <v>52</v>
      </c>
      <c r="D106" s="37" t="s">
        <v>67</v>
      </c>
      <c r="E106" s="49">
        <v>200</v>
      </c>
      <c r="F106" s="157">
        <v>15</v>
      </c>
      <c r="G106" s="157">
        <v>0</v>
      </c>
      <c r="H106" s="91"/>
    </row>
    <row r="107" spans="1:8" ht="18.75" customHeight="1">
      <c r="A107" s="33" t="s">
        <v>99</v>
      </c>
      <c r="B107" s="82"/>
      <c r="C107" s="66"/>
      <c r="D107" s="38" t="s">
        <v>83</v>
      </c>
      <c r="E107" s="48"/>
      <c r="F107" s="154">
        <f>F108+F109+F110</f>
        <v>6332.7000000000007</v>
      </c>
      <c r="G107" s="154">
        <f t="shared" ref="G107" si="20">G108+G109+G110</f>
        <v>144.9</v>
      </c>
      <c r="H107" s="87"/>
    </row>
    <row r="108" spans="1:8" ht="34.5" customHeight="1">
      <c r="A108" s="2" t="s">
        <v>102</v>
      </c>
      <c r="B108" s="72"/>
      <c r="C108" s="66" t="s">
        <v>56</v>
      </c>
      <c r="D108" s="39" t="s">
        <v>84</v>
      </c>
      <c r="E108" s="50">
        <v>200</v>
      </c>
      <c r="F108" s="157">
        <v>1250</v>
      </c>
      <c r="G108" s="157">
        <v>144.9</v>
      </c>
      <c r="H108" s="91"/>
    </row>
    <row r="109" spans="1:8">
      <c r="A109" s="2"/>
      <c r="B109" s="30" t="s">
        <v>107</v>
      </c>
      <c r="C109" s="45" t="s">
        <v>56</v>
      </c>
      <c r="D109" s="40" t="s">
        <v>85</v>
      </c>
      <c r="E109" s="51">
        <v>200</v>
      </c>
      <c r="F109" s="157">
        <v>5077.6000000000004</v>
      </c>
      <c r="G109" s="157"/>
      <c r="H109" s="91"/>
    </row>
    <row r="110" spans="1:8">
      <c r="A110" s="2"/>
      <c r="B110" s="72"/>
      <c r="C110" s="45" t="s">
        <v>56</v>
      </c>
      <c r="D110" s="41" t="s">
        <v>85</v>
      </c>
      <c r="E110" s="51">
        <v>200</v>
      </c>
      <c r="F110" s="157">
        <v>5.0999999999999996</v>
      </c>
      <c r="G110" s="157"/>
      <c r="H110" s="91"/>
    </row>
    <row r="111" spans="1:8">
      <c r="A111" s="42" t="s">
        <v>75</v>
      </c>
      <c r="B111" s="83"/>
      <c r="C111" s="63" t="s">
        <v>59</v>
      </c>
      <c r="D111" s="34" t="s">
        <v>63</v>
      </c>
      <c r="E111" s="32">
        <v>200</v>
      </c>
      <c r="F111" s="160">
        <v>86</v>
      </c>
      <c r="G111" s="175"/>
      <c r="H111" s="87"/>
    </row>
    <row r="112" spans="1:8">
      <c r="A112" s="36"/>
      <c r="B112" s="81"/>
      <c r="C112" s="67"/>
      <c r="D112" s="37"/>
      <c r="E112" s="32"/>
      <c r="F112" s="175"/>
      <c r="G112" s="175"/>
      <c r="H112" s="87"/>
    </row>
    <row r="113" spans="1:8">
      <c r="A113" s="7" t="s">
        <v>100</v>
      </c>
      <c r="B113" s="73"/>
      <c r="C113" s="55"/>
      <c r="D113" s="8"/>
      <c r="E113" s="8"/>
      <c r="F113" s="176">
        <f>F6+F18+F58+F100+F111+F105+F107</f>
        <v>30060.2</v>
      </c>
      <c r="G113" s="177">
        <f>G6+G18+G58+G100+G111+G105+G107</f>
        <v>3379.9</v>
      </c>
      <c r="H113" s="94"/>
    </row>
    <row r="114" spans="1:8">
      <c r="G114" s="179"/>
      <c r="H114" s="98"/>
    </row>
    <row r="115" spans="1:8">
      <c r="A115" s="103"/>
    </row>
    <row r="116" spans="1:8">
      <c r="A116" s="103"/>
      <c r="E116" s="70"/>
      <c r="F116" s="180"/>
      <c r="G116" s="180"/>
      <c r="H116" s="99"/>
    </row>
    <row r="117" spans="1:8">
      <c r="E117" s="70"/>
      <c r="F117" s="130"/>
      <c r="G117" s="130"/>
      <c r="H117" s="100"/>
    </row>
    <row r="118" spans="1:8">
      <c r="E118" s="70"/>
      <c r="F118" s="130"/>
      <c r="G118" s="130"/>
      <c r="H118" s="100"/>
    </row>
    <row r="119" spans="1:8">
      <c r="A119" s="112"/>
      <c r="E119" s="53"/>
      <c r="F119" s="130"/>
      <c r="G119" s="130"/>
      <c r="H119" s="100"/>
    </row>
    <row r="120" spans="1:8">
      <c r="E120" s="70"/>
      <c r="F120" s="180"/>
      <c r="G120" s="180"/>
      <c r="H120" s="99"/>
    </row>
    <row r="121" spans="1:8">
      <c r="E121" s="53"/>
      <c r="F121" s="130"/>
      <c r="G121" s="130"/>
      <c r="H121" s="100"/>
    </row>
    <row r="122" spans="1:8">
      <c r="F122" s="181"/>
      <c r="G122" s="182"/>
      <c r="H122" s="101"/>
    </row>
    <row r="123" spans="1:8">
      <c r="F123" s="181"/>
      <c r="G123" s="182"/>
      <c r="H123" s="101"/>
    </row>
    <row r="124" spans="1:8">
      <c r="F124" s="181"/>
      <c r="G124" s="182"/>
      <c r="H124" s="101"/>
    </row>
    <row r="125" spans="1:8">
      <c r="F125" s="181"/>
      <c r="G125" s="182"/>
      <c r="H125" s="101"/>
    </row>
    <row r="126" spans="1:8">
      <c r="F126" s="181"/>
      <c r="G126" s="182"/>
      <c r="H126" s="101"/>
    </row>
    <row r="127" spans="1:8">
      <c r="F127" s="181"/>
      <c r="G127" s="182"/>
      <c r="H127" s="101"/>
    </row>
    <row r="129" spans="7:8">
      <c r="G129" s="183"/>
      <c r="H129" s="102"/>
    </row>
  </sheetData>
  <mergeCells count="58">
    <mergeCell ref="G67:G68"/>
    <mergeCell ref="A67:A68"/>
    <mergeCell ref="C67:C68"/>
    <mergeCell ref="D67:D68"/>
    <mergeCell ref="E67:E68"/>
    <mergeCell ref="F67:F68"/>
    <mergeCell ref="G61:G63"/>
    <mergeCell ref="A58:A60"/>
    <mergeCell ref="C58:C60"/>
    <mergeCell ref="D58:D60"/>
    <mergeCell ref="E58:E60"/>
    <mergeCell ref="F58:F60"/>
    <mergeCell ref="G58:G60"/>
    <mergeCell ref="A61:A63"/>
    <mergeCell ref="C61:C62"/>
    <mergeCell ref="D61:D63"/>
    <mergeCell ref="E61:E62"/>
    <mergeCell ref="F61:F63"/>
    <mergeCell ref="G40:G41"/>
    <mergeCell ref="A33:A35"/>
    <mergeCell ref="C33:C35"/>
    <mergeCell ref="D33:D35"/>
    <mergeCell ref="E33:E35"/>
    <mergeCell ref="F33:F35"/>
    <mergeCell ref="G33:G35"/>
    <mergeCell ref="A40:A41"/>
    <mergeCell ref="C40:C41"/>
    <mergeCell ref="D40:D41"/>
    <mergeCell ref="E40:E41"/>
    <mergeCell ref="F40:F41"/>
    <mergeCell ref="G13:G15"/>
    <mergeCell ref="A26:A27"/>
    <mergeCell ref="C26:C27"/>
    <mergeCell ref="D26:D27"/>
    <mergeCell ref="E26:E27"/>
    <mergeCell ref="F26:F27"/>
    <mergeCell ref="G26:G27"/>
    <mergeCell ref="A21:A22"/>
    <mergeCell ref="C21:C22"/>
    <mergeCell ref="D21:D22"/>
    <mergeCell ref="E21:E22"/>
    <mergeCell ref="F21:F22"/>
    <mergeCell ref="G21:G22"/>
    <mergeCell ref="A13:A15"/>
    <mergeCell ref="C13:C14"/>
    <mergeCell ref="D13:D15"/>
    <mergeCell ref="E13:E15"/>
    <mergeCell ref="F13:F15"/>
    <mergeCell ref="A1:G1"/>
    <mergeCell ref="A2:G2"/>
    <mergeCell ref="A3:G3"/>
    <mergeCell ref="A4:G4"/>
    <mergeCell ref="A7:A8"/>
    <mergeCell ref="C7:C8"/>
    <mergeCell ref="D7:D8"/>
    <mergeCell ref="E7:E8"/>
    <mergeCell ref="F7:F8"/>
    <mergeCell ref="G7:G8"/>
  </mergeCells>
  <pageMargins left="0.70866141732283472" right="0.11811023622047245" top="0.15748031496062992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ELytikova</cp:lastModifiedBy>
  <cp:lastPrinted>2025-03-28T11:40:46Z</cp:lastPrinted>
  <dcterms:created xsi:type="dcterms:W3CDTF">2015-03-06T04:53:28Z</dcterms:created>
  <dcterms:modified xsi:type="dcterms:W3CDTF">2025-04-10T06:44:15Z</dcterms:modified>
</cp:coreProperties>
</file>